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tsiklauri\Desktop\Tenders\TABAKHMELA\"/>
    </mc:Choice>
  </mc:AlternateContent>
  <bookViews>
    <workbookView xWindow="0" yWindow="0" windowWidth="19170" windowHeight="9000" tabRatio="882"/>
  </bookViews>
  <sheets>
    <sheet name="List of materials" sheetId="19" r:id="rId1"/>
  </sheets>
  <definedNames>
    <definedName name="_xlnm._FilterDatabase" localSheetId="0" hidden="1">'List of materials'!$B$2:$J$48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IF('List of materials'!Values_Entered,'List of materials'!Header_Row+'List of materials'!Number_of_Payments,'List of materials'!Header_Row)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MATCH(0.01,'List of materials'!End_Bal,-1)+1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DATE(YEAR('List of materials'!Loan_Start),MONTH('List of materials'!Loan_Start)+Payment_Number,DAY('List of materials'!Loan_Start))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OFFSET('List of materials'!Full_Print,0,0,'List of materials'!Last_Row)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IF('List of materials'!Loan_Amount*'List of materials'!Interest_Rate*'List of materials'!Loan_Years*'List of materials'!Loan_Start&gt;0,1,0)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9" l="1"/>
  <c r="D32" i="19"/>
  <c r="D31" i="19"/>
  <c r="D29" i="19"/>
  <c r="D27" i="19"/>
  <c r="D28" i="19"/>
  <c r="D24" i="19"/>
  <c r="D19" i="19" l="1"/>
  <c r="D14" i="19"/>
  <c r="D9" i="19"/>
  <c r="D5" i="19"/>
  <c r="D4" i="19" l="1"/>
  <c r="D3" i="19"/>
</calcChain>
</file>

<file path=xl/comments1.xml><?xml version="1.0" encoding="utf-8"?>
<comments xmlns="http://schemas.openxmlformats.org/spreadsheetml/2006/main">
  <authors>
    <author>Vano Tsiklauri</author>
  </authors>
  <commentList>
    <comment ref="J30" authorId="0" shapeId="0">
      <text>
        <r>
          <rPr>
            <b/>
            <sz val="9"/>
            <color indexed="81"/>
            <rFont val="Tahoma"/>
            <family val="2"/>
          </rPr>
          <t>Vano Tsiklauri:</t>
        </r>
        <r>
          <rPr>
            <sz val="9"/>
            <color indexed="81"/>
            <rFont val="Tahoma"/>
            <family val="2"/>
          </rPr>
          <t xml:space="preserve">
73.260.10
ეს იქნება საყიდი</t>
        </r>
      </text>
    </comment>
  </commentList>
</comments>
</file>

<file path=xl/sharedStrings.xml><?xml version="1.0" encoding="utf-8"?>
<sst xmlns="http://schemas.openxmlformats.org/spreadsheetml/2006/main" count="237" uniqueCount="71">
  <si>
    <t>#</t>
  </si>
  <si>
    <t>PN16</t>
  </si>
  <si>
    <t>PN40</t>
  </si>
  <si>
    <t>PN25</t>
  </si>
  <si>
    <t>DN300</t>
  </si>
  <si>
    <t>DN600</t>
  </si>
  <si>
    <t>DN200</t>
  </si>
  <si>
    <t>DN100</t>
  </si>
  <si>
    <t>DN80</t>
  </si>
  <si>
    <t>DN250</t>
  </si>
  <si>
    <t>DN500</t>
  </si>
  <si>
    <t>DN150</t>
  </si>
  <si>
    <t>DN65</t>
  </si>
  <si>
    <t>DN50</t>
  </si>
  <si>
    <t>DN400</t>
  </si>
  <si>
    <t>მასალის დასახელება/Description</t>
  </si>
  <si>
    <t>განზ. Measurement unit (pc)</t>
  </si>
  <si>
    <t>რაოდენ. Q-ty</t>
  </si>
  <si>
    <t>დიამეტრი Nominal Diameter</t>
  </si>
  <si>
    <t>წნევა Nominal preassure</t>
  </si>
  <si>
    <t>მასალა Body</t>
  </si>
  <si>
    <t>დაბოლოება, დაერთების ტიპი Ending, connection type</t>
  </si>
  <si>
    <t>მწარმოებელი Manufacturer</t>
  </si>
  <si>
    <t>მწარმოებელი, ქვეყანა Manufacturing country</t>
  </si>
  <si>
    <t>ერთეულის ფასი დღგ-ს ჩათვლით (ლარი) Unit price</t>
  </si>
  <si>
    <t>ჯამური ფასი დღგ-ს ჩათვლით (ლარი) Total price</t>
  </si>
  <si>
    <t>მოწოდების ვადა (კალ.დღე) Delivery date (Cal. Days)</t>
  </si>
  <si>
    <t>ფოლადი Carbon steel</t>
  </si>
  <si>
    <t>მილტუჩის გარეშე, შედუღებადი Butt welded ending</t>
  </si>
  <si>
    <t>მილტუჩით Flanged</t>
  </si>
  <si>
    <t>თუჯი Ductile iron</t>
  </si>
  <si>
    <t>ც/pcs</t>
  </si>
  <si>
    <t>ურდული (სოლისებრი) DN250 PN25 ელექტრო აქტუატორი 3x400V / 50Hz;                                                      Gate valve DN250 PN25 with el. Actuator  3x400V / 50Hz</t>
  </si>
  <si>
    <t>ურდული (სოლისებრი) DN500 PN25 ელექტრო აქტუატორი 3x400V / 50Hz;                                                      Gate valve DN500 PN25 with el. Actuator  3x400V / 50Hz</t>
  </si>
  <si>
    <t>ურდული (სოლისებრი) DN250 PN40 ელექტრო აქტუატორი 3x400V / 50Hz;                                                      Gate valve DN250 PN40 with el. Actuator  3x400V / 50Hz</t>
  </si>
  <si>
    <t>ურდული (სოლისებრი) DN500 PN40 ელექტრო აქტუატორი 3x400V / 50Hz;                                                      Gate valve DN500 PN40 with el. Actuator  3x400V / 50Hz</t>
  </si>
  <si>
    <t>ურდული DN80  PN25 (სოლისებრი) - Gate Valve DN80 PN25</t>
  </si>
  <si>
    <t>ურდული DN100  PN25 (სოლისებრი) - Gate Valve DN100 PN25</t>
  </si>
  <si>
    <t>ურდული DN150  PN25 (სოლისებრი) - Gate Valve DN150 PN25</t>
  </si>
  <si>
    <t>ურდული DN80  PN40 (სოლისებრი) - Gate Valve DN80 PN40</t>
  </si>
  <si>
    <t>ურდული DN100  PN40 (სოლისებრი) - Gate Valve DN100 PN40</t>
  </si>
  <si>
    <t>ურდული DN150  PN40 (სოლისებრი)- Gate Valve DN150 PN40</t>
  </si>
  <si>
    <t>უკუსარქველი DN250  PN25 - Check Valve DN250  PN25</t>
  </si>
  <si>
    <t>უკუსარქველი DN500  PN25 - Check Valve DN500  PN25</t>
  </si>
  <si>
    <t>უკუსარქველი DN300  PN16 - Check Valve DN300  PN16</t>
  </si>
  <si>
    <t>უკუსარქველი DN500  PN16 - Check Valve DN500  PN16</t>
  </si>
  <si>
    <t>ურდული (სოლისებრი) DN600 PN16 ელექტრო აქტუატორი 3x400V / 50Hz;                                                      Gate valve DN600 PN16 with el. Actuator  3x400V / 50Hz</t>
  </si>
  <si>
    <t>ურდული (სოლისებრი) DN500 PN16 ელექტრო აქტუატორი 3x400V / 50Hz;                                                      Gate valve DN500 PN16 with el. Actuator  3x400V / 50Hz</t>
  </si>
  <si>
    <t>ურდული (სოლისებრი) DN250 PN16 ელექტრო აქტუატორი 3x400V / 50Hz;                                                      Gate valve DN250 PN16 with el. Actuator  3x400V / 50Hz</t>
  </si>
  <si>
    <t>ურდული DN50  PN16 (სოლისებრი) - Gate Valve DN50 PN16</t>
  </si>
  <si>
    <t>ურდული DN65  PN16 (სოლისებრი)- Gate Valve DN65 PN16</t>
  </si>
  <si>
    <t>ურდული DN80  PN16 (სოლისებრი)- Gate Valve DN80 PN16</t>
  </si>
  <si>
    <t>ურდული DN100  PN16 (სოლისებრი)- Gate Valve DN100 PN16</t>
  </si>
  <si>
    <t>ურდული DN150  PN16 (სოლისებრი)- Gate Valve DN150 PN16</t>
  </si>
  <si>
    <t>ურდული DN200  PN16 (სოლისებრი)- Gate Valve DN200 PN16</t>
  </si>
  <si>
    <t>ურდული DN250  PN16 (სოლისებრი)- Gate Valve DN250 PN16</t>
  </si>
  <si>
    <t>ურდული DN300  PN16 (სოლისებრი)- Gate Valve DN300 PN16</t>
  </si>
  <si>
    <t>ურდული DN400  PN16 (სოლისებრი)- Gate Valve DN400 PN16</t>
  </si>
  <si>
    <t>ურდული DN500  PN16 (სოლისებრი)- Gate Valve DN500 PN16</t>
  </si>
  <si>
    <t>ჰაერგამშვები კომბინირებული ვანტუზი DN50  PN16 - Anti slam air relief valve DN50 PN16</t>
  </si>
  <si>
    <t>ჰაერგამშვები კომბინირებული (ვანტუზი) DN80  PN16 - Anti slam air relief valve DN80 PN16</t>
  </si>
  <si>
    <t>ჰაერგამშვები კომბინირებული (ვანტუზი) DN100 - PN16 Anti slam air relief valve DN100 PN16</t>
  </si>
  <si>
    <t>ჰაერგამშვები კომბინირებული (ვანტუზი) DN150  PN25 - Anti slam air relief valve DN150 PN25</t>
  </si>
  <si>
    <t xml:space="preserve"> -ჰაერგამშვები კომბინირებული (ვანტუზი) DN100  PN25 - Anti slam air relief valve DN100 PN25</t>
  </si>
  <si>
    <t xml:space="preserve"> </t>
  </si>
  <si>
    <t>წნევის განმუხვტელი სარქველი DN65/100  PN16 - Pressure relief valve - Safety valve DN65/100  PN16</t>
  </si>
  <si>
    <t>წნევის განმუხვტელი სარქველი DN150/250  PN16 - Pressure relief valve - Safety valve DN150/250   PN16</t>
  </si>
  <si>
    <t>წნევის განმუხვტელი სარქველი DN150/250  PN25 - Pressure relief valve - Safety valve DN150/250   PN25</t>
  </si>
  <si>
    <t>წნევის განმუხვტელი სარქველი DN150/250  PN40 - Pressure relief valve - Safety valve DN150/250   PN40</t>
  </si>
  <si>
    <t>ANNEX 1</t>
  </si>
  <si>
    <t>ურდული DN600  PN16 (სოლისებრი)- Gate Valve DN600 PN16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</si>
</sst>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Sylfaen"/>
      <family val="1"/>
    </font>
    <font>
      <b/>
      <sz val="11"/>
      <color rgb="FFFF0000"/>
      <name val="Sylfaen"/>
      <family val="1"/>
    </font>
    <font>
      <b/>
      <sz val="1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/>
    <xf numFmtId="0" fontId="5" fillId="0" borderId="0" xfId="0" applyFont="1" applyFill="1" applyBorder="1"/>
    <xf numFmtId="43" fontId="7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2" fontId="9" fillId="0" borderId="2" xfId="0" applyNumberFormat="1" applyFont="1" applyFill="1" applyBorder="1" applyAlignment="1">
      <alignment vertical="center"/>
    </xf>
    <xf numFmtId="2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8"/>
  <sheetViews>
    <sheetView tabSelected="1" topLeftCell="A34" zoomScale="80" zoomScaleNormal="80" workbookViewId="0">
      <selection activeCell="C36" sqref="C36"/>
    </sheetView>
  </sheetViews>
  <sheetFormatPr defaultRowHeight="14.5" x14ac:dyDescent="0.35"/>
  <cols>
    <col min="1" max="1" width="3.453125" style="6" customWidth="1"/>
    <col min="2" max="2" width="52.7265625" style="14" customWidth="1"/>
    <col min="3" max="3" width="11.54296875" style="7" customWidth="1"/>
    <col min="4" max="4" width="9.54296875" style="7" customWidth="1"/>
    <col min="5" max="5" width="11.6328125" style="7" customWidth="1"/>
    <col min="6" max="6" width="11.7265625" style="7" customWidth="1"/>
    <col min="7" max="7" width="11.453125" style="7" customWidth="1"/>
    <col min="8" max="8" width="22.1796875" style="10" customWidth="1"/>
    <col min="9" max="9" width="15.6328125" style="7" customWidth="1"/>
    <col min="10" max="10" width="14.26953125" style="6" customWidth="1"/>
    <col min="11" max="11" width="11.90625" style="6" customWidth="1"/>
    <col min="12" max="12" width="12.26953125" style="6" bestFit="1" customWidth="1"/>
    <col min="13" max="13" width="14.90625" style="6" bestFit="1" customWidth="1"/>
    <col min="14" max="14" width="11.08984375" style="6" bestFit="1" customWidth="1"/>
    <col min="15" max="16384" width="8.7265625" style="6"/>
  </cols>
  <sheetData>
    <row r="1" spans="1:15" ht="28.5" customHeight="1" x14ac:dyDescent="0.35">
      <c r="A1" s="42" t="s">
        <v>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5" s="7" customFormat="1" ht="73" thickBot="1" x14ac:dyDescent="0.4">
      <c r="A2" s="8" t="s">
        <v>0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8" t="s">
        <v>21</v>
      </c>
      <c r="I2" s="8" t="s">
        <v>22</v>
      </c>
      <c r="J2" s="8" t="s">
        <v>23</v>
      </c>
      <c r="K2" s="9" t="s">
        <v>24</v>
      </c>
      <c r="L2" s="8" t="s">
        <v>25</v>
      </c>
      <c r="M2" s="8" t="s">
        <v>26</v>
      </c>
    </row>
    <row r="3" spans="1:15" ht="43.5" x14ac:dyDescent="0.35">
      <c r="A3" s="7">
        <v>1</v>
      </c>
      <c r="B3" s="13" t="s">
        <v>32</v>
      </c>
      <c r="C3" s="7" t="s">
        <v>31</v>
      </c>
      <c r="D3" s="7">
        <f>1+6</f>
        <v>7</v>
      </c>
      <c r="E3" s="7" t="s">
        <v>9</v>
      </c>
      <c r="F3" s="7" t="s">
        <v>3</v>
      </c>
      <c r="G3" s="13" t="s">
        <v>27</v>
      </c>
      <c r="H3" s="27" t="s">
        <v>28</v>
      </c>
      <c r="I3" s="19"/>
      <c r="J3" s="19"/>
      <c r="L3" s="18"/>
    </row>
    <row r="4" spans="1:15" ht="43.5" x14ac:dyDescent="0.35">
      <c r="A4" s="7">
        <v>2</v>
      </c>
      <c r="B4" s="13" t="s">
        <v>33</v>
      </c>
      <c r="C4" s="7" t="s">
        <v>31</v>
      </c>
      <c r="D4" s="7">
        <f>1+1</f>
        <v>2</v>
      </c>
      <c r="E4" s="7" t="s">
        <v>10</v>
      </c>
      <c r="F4" s="7" t="s">
        <v>3</v>
      </c>
      <c r="G4" s="13" t="s">
        <v>27</v>
      </c>
      <c r="H4" s="27" t="s">
        <v>28</v>
      </c>
      <c r="I4" s="19"/>
      <c r="J4" s="22"/>
      <c r="K4" s="25"/>
      <c r="L4" s="16"/>
      <c r="M4" s="10"/>
    </row>
    <row r="5" spans="1:15" ht="43.5" x14ac:dyDescent="0.35">
      <c r="A5" s="7">
        <v>3</v>
      </c>
      <c r="B5" s="13" t="s">
        <v>34</v>
      </c>
      <c r="C5" s="7" t="s">
        <v>31</v>
      </c>
      <c r="D5" s="7">
        <f>6+1</f>
        <v>7</v>
      </c>
      <c r="E5" s="7" t="s">
        <v>9</v>
      </c>
      <c r="F5" s="7" t="s">
        <v>2</v>
      </c>
      <c r="G5" s="13" t="s">
        <v>27</v>
      </c>
      <c r="H5" s="27" t="s">
        <v>28</v>
      </c>
      <c r="I5" s="26"/>
      <c r="J5" s="20"/>
      <c r="K5" s="14"/>
      <c r="L5" s="19"/>
      <c r="M5" s="10"/>
      <c r="N5" s="10"/>
      <c r="O5" s="10"/>
    </row>
    <row r="6" spans="1:15" ht="43.5" x14ac:dyDescent="0.35">
      <c r="A6" s="7">
        <v>4</v>
      </c>
      <c r="B6" s="13" t="s">
        <v>35</v>
      </c>
      <c r="C6" s="7" t="s">
        <v>31</v>
      </c>
      <c r="D6" s="7">
        <v>1</v>
      </c>
      <c r="E6" s="7" t="s">
        <v>10</v>
      </c>
      <c r="F6" s="7" t="s">
        <v>2</v>
      </c>
      <c r="G6" s="13" t="s">
        <v>27</v>
      </c>
      <c r="H6" s="27" t="s">
        <v>28</v>
      </c>
      <c r="I6" s="26"/>
      <c r="J6" s="20"/>
      <c r="K6" s="14"/>
      <c r="L6" s="19"/>
      <c r="M6" s="10"/>
      <c r="N6" s="10"/>
      <c r="O6" s="10"/>
    </row>
    <row r="7" spans="1:15" ht="43.5" x14ac:dyDescent="0.35">
      <c r="A7" s="7">
        <v>5</v>
      </c>
      <c r="B7" s="13" t="s">
        <v>36</v>
      </c>
      <c r="C7" s="7" t="s">
        <v>31</v>
      </c>
      <c r="D7" s="7">
        <v>1</v>
      </c>
      <c r="E7" s="7" t="s">
        <v>8</v>
      </c>
      <c r="F7" s="7" t="s">
        <v>3</v>
      </c>
      <c r="G7" s="13" t="s">
        <v>27</v>
      </c>
      <c r="H7" s="27" t="s">
        <v>28</v>
      </c>
      <c r="I7" s="26"/>
      <c r="J7" s="20"/>
      <c r="K7" s="14"/>
      <c r="L7" s="19"/>
      <c r="M7" s="10"/>
      <c r="N7" s="10"/>
      <c r="O7" s="10"/>
    </row>
    <row r="8" spans="1:15" ht="29" x14ac:dyDescent="0.35">
      <c r="A8" s="7">
        <v>6</v>
      </c>
      <c r="B8" s="13" t="s">
        <v>37</v>
      </c>
      <c r="C8" s="7" t="s">
        <v>31</v>
      </c>
      <c r="D8" s="7">
        <v>1</v>
      </c>
      <c r="E8" s="7" t="s">
        <v>7</v>
      </c>
      <c r="F8" s="7" t="s">
        <v>3</v>
      </c>
      <c r="G8" s="13" t="s">
        <v>27</v>
      </c>
      <c r="H8" s="27" t="s">
        <v>29</v>
      </c>
      <c r="I8" s="26"/>
      <c r="J8" s="20"/>
      <c r="K8" s="14"/>
      <c r="L8" s="19"/>
      <c r="M8" s="10"/>
      <c r="N8" s="10"/>
      <c r="O8" s="10"/>
    </row>
    <row r="9" spans="1:15" ht="29" x14ac:dyDescent="0.35">
      <c r="A9" s="7">
        <v>7</v>
      </c>
      <c r="B9" s="13" t="s">
        <v>38</v>
      </c>
      <c r="C9" s="7" t="s">
        <v>31</v>
      </c>
      <c r="D9" s="7">
        <f>2+1</f>
        <v>3</v>
      </c>
      <c r="E9" s="7" t="s">
        <v>11</v>
      </c>
      <c r="F9" s="7" t="s">
        <v>3</v>
      </c>
      <c r="G9" s="13" t="s">
        <v>27</v>
      </c>
      <c r="H9" s="27" t="s">
        <v>29</v>
      </c>
      <c r="I9" s="26"/>
      <c r="J9" s="20"/>
      <c r="K9" s="14"/>
      <c r="L9" s="19"/>
      <c r="M9" s="10"/>
      <c r="N9" s="10"/>
      <c r="O9" s="10"/>
    </row>
    <row r="10" spans="1:15" ht="43.5" x14ac:dyDescent="0.35">
      <c r="A10" s="7">
        <v>8</v>
      </c>
      <c r="B10" s="13" t="s">
        <v>39</v>
      </c>
      <c r="C10" s="7" t="s">
        <v>31</v>
      </c>
      <c r="D10" s="7">
        <v>1</v>
      </c>
      <c r="E10" s="7" t="s">
        <v>8</v>
      </c>
      <c r="F10" s="7" t="s">
        <v>2</v>
      </c>
      <c r="G10" s="13" t="s">
        <v>27</v>
      </c>
      <c r="H10" s="27" t="s">
        <v>28</v>
      </c>
      <c r="I10" s="26"/>
      <c r="J10" s="20"/>
      <c r="K10" s="14"/>
      <c r="L10" s="19"/>
      <c r="M10" s="10"/>
      <c r="N10" s="10"/>
      <c r="O10" s="10"/>
    </row>
    <row r="11" spans="1:15" ht="29" x14ac:dyDescent="0.35">
      <c r="A11" s="7">
        <v>9</v>
      </c>
      <c r="B11" s="13" t="s">
        <v>40</v>
      </c>
      <c r="C11" s="7" t="s">
        <v>31</v>
      </c>
      <c r="D11" s="7">
        <v>1</v>
      </c>
      <c r="E11" s="7" t="s">
        <v>7</v>
      </c>
      <c r="F11" s="7" t="s">
        <v>2</v>
      </c>
      <c r="G11" s="13" t="s">
        <v>27</v>
      </c>
      <c r="H11" s="27" t="s">
        <v>29</v>
      </c>
      <c r="I11" s="26"/>
      <c r="J11" s="20"/>
      <c r="K11" s="14"/>
      <c r="L11" s="19"/>
      <c r="M11" s="10"/>
      <c r="N11" s="10"/>
      <c r="O11" s="10"/>
    </row>
    <row r="12" spans="1:15" ht="29" x14ac:dyDescent="0.35">
      <c r="A12" s="7">
        <v>10</v>
      </c>
      <c r="B12" s="13" t="s">
        <v>41</v>
      </c>
      <c r="C12" s="7" t="s">
        <v>31</v>
      </c>
      <c r="D12" s="7">
        <v>1</v>
      </c>
      <c r="E12" s="7" t="s">
        <v>11</v>
      </c>
      <c r="F12" s="7" t="s">
        <v>2</v>
      </c>
      <c r="G12" s="13" t="s">
        <v>27</v>
      </c>
      <c r="H12" s="27" t="s">
        <v>29</v>
      </c>
      <c r="I12" s="26"/>
      <c r="J12" s="20"/>
      <c r="K12" s="14"/>
      <c r="L12" s="19"/>
      <c r="M12" s="10"/>
      <c r="N12" s="10"/>
      <c r="O12" s="10"/>
    </row>
    <row r="13" spans="1:15" ht="43.5" x14ac:dyDescent="0.35">
      <c r="A13" s="7">
        <v>11</v>
      </c>
      <c r="B13" s="14" t="s">
        <v>42</v>
      </c>
      <c r="C13" s="7" t="s">
        <v>31</v>
      </c>
      <c r="D13" s="7">
        <v>5</v>
      </c>
      <c r="E13" s="7" t="s">
        <v>9</v>
      </c>
      <c r="F13" s="7" t="s">
        <v>3</v>
      </c>
      <c r="G13" s="13" t="s">
        <v>27</v>
      </c>
      <c r="H13" s="27" t="s">
        <v>28</v>
      </c>
      <c r="I13" s="26"/>
      <c r="J13" s="20"/>
      <c r="K13" s="14"/>
      <c r="L13" s="19"/>
      <c r="M13" s="10"/>
      <c r="N13" s="10"/>
      <c r="O13" s="10"/>
    </row>
    <row r="14" spans="1:15" ht="43.5" x14ac:dyDescent="0.35">
      <c r="A14" s="7">
        <v>12</v>
      </c>
      <c r="B14" s="14" t="s">
        <v>43</v>
      </c>
      <c r="C14" s="7" t="s">
        <v>31</v>
      </c>
      <c r="D14" s="7">
        <f>1+1</f>
        <v>2</v>
      </c>
      <c r="E14" s="7" t="s">
        <v>10</v>
      </c>
      <c r="F14" s="7" t="s">
        <v>3</v>
      </c>
      <c r="G14" s="13" t="s">
        <v>27</v>
      </c>
      <c r="H14" s="27" t="s">
        <v>28</v>
      </c>
      <c r="I14" s="26"/>
      <c r="J14" s="20"/>
      <c r="K14" s="14"/>
      <c r="L14" s="19"/>
      <c r="M14" s="10"/>
      <c r="N14" s="10"/>
      <c r="O14" s="10"/>
    </row>
    <row r="15" spans="1:15" ht="29" x14ac:dyDescent="0.35">
      <c r="A15" s="7">
        <v>13</v>
      </c>
      <c r="B15" s="14" t="s">
        <v>44</v>
      </c>
      <c r="C15" s="7" t="s">
        <v>31</v>
      </c>
      <c r="D15" s="7">
        <v>1</v>
      </c>
      <c r="E15" s="7" t="s">
        <v>4</v>
      </c>
      <c r="F15" s="7" t="s">
        <v>1</v>
      </c>
      <c r="G15" s="13" t="s">
        <v>27</v>
      </c>
      <c r="H15" s="27" t="s">
        <v>29</v>
      </c>
      <c r="I15" s="26"/>
      <c r="J15" s="20"/>
      <c r="K15" s="14"/>
      <c r="L15" s="19"/>
      <c r="M15" s="10"/>
      <c r="N15" s="10"/>
      <c r="O15" s="10"/>
    </row>
    <row r="16" spans="1:15" ht="29" x14ac:dyDescent="0.35">
      <c r="A16" s="7">
        <v>14</v>
      </c>
      <c r="B16" s="14" t="s">
        <v>45</v>
      </c>
      <c r="C16" s="7" t="s">
        <v>31</v>
      </c>
      <c r="D16" s="7">
        <v>1</v>
      </c>
      <c r="E16" s="7" t="s">
        <v>10</v>
      </c>
      <c r="F16" s="7" t="s">
        <v>1</v>
      </c>
      <c r="G16" s="13" t="s">
        <v>27</v>
      </c>
      <c r="H16" s="27" t="s">
        <v>29</v>
      </c>
      <c r="I16" s="26"/>
      <c r="J16" s="20"/>
      <c r="K16" s="14"/>
      <c r="L16" s="19"/>
      <c r="M16" s="10"/>
      <c r="N16" s="10"/>
      <c r="O16" s="10"/>
    </row>
    <row r="17" spans="1:15" s="12" customFormat="1" ht="29" x14ac:dyDescent="0.35">
      <c r="A17" s="7">
        <v>15</v>
      </c>
      <c r="B17" s="33" t="s">
        <v>65</v>
      </c>
      <c r="C17" s="7" t="s">
        <v>31</v>
      </c>
      <c r="D17" s="29">
        <v>1</v>
      </c>
      <c r="E17" s="29" t="s">
        <v>12</v>
      </c>
      <c r="F17" s="29" t="s">
        <v>1</v>
      </c>
      <c r="G17" s="13" t="s">
        <v>27</v>
      </c>
      <c r="H17" s="27" t="s">
        <v>29</v>
      </c>
      <c r="I17" s="31"/>
      <c r="J17" s="32"/>
      <c r="K17" s="30"/>
      <c r="L17" s="28"/>
      <c r="M17" s="11"/>
      <c r="N17" s="11"/>
      <c r="O17" s="11"/>
    </row>
    <row r="18" spans="1:15" ht="29" x14ac:dyDescent="0.35">
      <c r="A18" s="7">
        <v>16</v>
      </c>
      <c r="B18" s="13" t="s">
        <v>66</v>
      </c>
      <c r="C18" s="7" t="s">
        <v>31</v>
      </c>
      <c r="D18" s="7">
        <v>2</v>
      </c>
      <c r="E18" s="7" t="s">
        <v>11</v>
      </c>
      <c r="F18" s="7" t="s">
        <v>1</v>
      </c>
      <c r="G18" s="13" t="s">
        <v>27</v>
      </c>
      <c r="H18" s="27" t="s">
        <v>29</v>
      </c>
      <c r="I18" s="26"/>
      <c r="J18" s="20"/>
      <c r="K18" s="14"/>
      <c r="L18" s="19"/>
      <c r="M18" s="10"/>
      <c r="N18" s="10"/>
      <c r="O18" s="10"/>
    </row>
    <row r="19" spans="1:15" ht="29" x14ac:dyDescent="0.35">
      <c r="A19" s="7">
        <v>17</v>
      </c>
      <c r="B19" s="33" t="s">
        <v>67</v>
      </c>
      <c r="C19" s="7" t="s">
        <v>31</v>
      </c>
      <c r="D19" s="29">
        <f>1+1</f>
        <v>2</v>
      </c>
      <c r="E19" s="29" t="s">
        <v>11</v>
      </c>
      <c r="F19" s="29" t="s">
        <v>3</v>
      </c>
      <c r="G19" s="13" t="s">
        <v>27</v>
      </c>
      <c r="H19" s="27" t="s">
        <v>29</v>
      </c>
      <c r="I19" s="31"/>
      <c r="J19" s="32"/>
      <c r="K19" s="14"/>
      <c r="L19" s="19"/>
      <c r="M19" s="10"/>
      <c r="N19" s="10"/>
      <c r="O19" s="10"/>
    </row>
    <row r="20" spans="1:15" ht="29" x14ac:dyDescent="0.35">
      <c r="A20" s="7">
        <v>18</v>
      </c>
      <c r="B20" s="13" t="s">
        <v>68</v>
      </c>
      <c r="C20" s="7" t="s">
        <v>31</v>
      </c>
      <c r="D20" s="7">
        <v>1</v>
      </c>
      <c r="E20" s="7" t="s">
        <v>11</v>
      </c>
      <c r="F20" s="7" t="s">
        <v>2</v>
      </c>
      <c r="G20" s="13" t="s">
        <v>27</v>
      </c>
      <c r="H20" s="27" t="s">
        <v>29</v>
      </c>
      <c r="I20" s="26"/>
      <c r="J20" s="20"/>
      <c r="K20" s="14"/>
      <c r="L20" s="19"/>
      <c r="M20" s="10"/>
      <c r="N20" s="10"/>
      <c r="O20" s="10"/>
    </row>
    <row r="21" spans="1:15" x14ac:dyDescent="0.35">
      <c r="A21" s="7"/>
      <c r="B21" s="13"/>
      <c r="G21" s="14"/>
      <c r="H21" s="27"/>
      <c r="I21" s="14"/>
      <c r="J21" s="14"/>
      <c r="K21" s="15"/>
      <c r="L21" s="16"/>
      <c r="M21" s="10"/>
    </row>
    <row r="22" spans="1:15" ht="43.5" x14ac:dyDescent="0.35">
      <c r="A22" s="7">
        <v>1</v>
      </c>
      <c r="B22" s="13" t="s">
        <v>46</v>
      </c>
      <c r="C22" s="7" t="s">
        <v>31</v>
      </c>
      <c r="D22" s="43">
        <v>2</v>
      </c>
      <c r="E22" s="7" t="s">
        <v>5</v>
      </c>
      <c r="F22" s="7" t="s">
        <v>1</v>
      </c>
      <c r="G22" s="13" t="s">
        <v>30</v>
      </c>
      <c r="H22" s="27" t="s">
        <v>29</v>
      </c>
      <c r="I22" s="14"/>
      <c r="J22" s="14"/>
      <c r="K22" s="17"/>
      <c r="L22" s="18"/>
    </row>
    <row r="23" spans="1:15" ht="43.5" x14ac:dyDescent="0.35">
      <c r="A23" s="7">
        <v>2</v>
      </c>
      <c r="B23" s="13" t="s">
        <v>47</v>
      </c>
      <c r="C23" s="7" t="s">
        <v>31</v>
      </c>
      <c r="D23" s="43">
        <v>2</v>
      </c>
      <c r="E23" s="7" t="s">
        <v>10</v>
      </c>
      <c r="F23" s="7" t="s">
        <v>1</v>
      </c>
      <c r="G23" s="13" t="s">
        <v>30</v>
      </c>
      <c r="H23" s="27" t="s">
        <v>29</v>
      </c>
      <c r="I23" s="14"/>
      <c r="L23" s="18"/>
    </row>
    <row r="24" spans="1:15" ht="42" customHeight="1" x14ac:dyDescent="0.35">
      <c r="A24" s="7">
        <v>3</v>
      </c>
      <c r="B24" s="13" t="s">
        <v>48</v>
      </c>
      <c r="C24" s="7" t="s">
        <v>31</v>
      </c>
      <c r="D24" s="7">
        <f>2+1</f>
        <v>3</v>
      </c>
      <c r="E24" s="7" t="s">
        <v>9</v>
      </c>
      <c r="F24" s="7" t="s">
        <v>1</v>
      </c>
      <c r="G24" s="13" t="s">
        <v>30</v>
      </c>
      <c r="H24" s="27" t="s">
        <v>29</v>
      </c>
      <c r="I24" s="14"/>
      <c r="J24" s="14"/>
      <c r="K24" s="17"/>
      <c r="L24" s="18"/>
    </row>
    <row r="25" spans="1:15" ht="29" x14ac:dyDescent="0.35">
      <c r="A25" s="7">
        <v>4</v>
      </c>
      <c r="B25" s="13" t="s">
        <v>49</v>
      </c>
      <c r="C25" s="7" t="s">
        <v>31</v>
      </c>
      <c r="D25" s="7">
        <v>1</v>
      </c>
      <c r="E25" s="7" t="s">
        <v>13</v>
      </c>
      <c r="F25" s="7" t="s">
        <v>1</v>
      </c>
      <c r="G25" s="13" t="s">
        <v>30</v>
      </c>
      <c r="H25" s="27" t="s">
        <v>29</v>
      </c>
      <c r="I25" s="14"/>
      <c r="J25" s="14"/>
      <c r="K25" s="17"/>
      <c r="L25" s="18"/>
    </row>
    <row r="26" spans="1:15" ht="29" x14ac:dyDescent="0.35">
      <c r="A26" s="7">
        <v>5</v>
      </c>
      <c r="B26" s="13" t="s">
        <v>50</v>
      </c>
      <c r="C26" s="7" t="s">
        <v>31</v>
      </c>
      <c r="D26" s="7">
        <v>1</v>
      </c>
      <c r="E26" s="7" t="s">
        <v>12</v>
      </c>
      <c r="F26" s="7" t="s">
        <v>1</v>
      </c>
      <c r="G26" s="13" t="s">
        <v>30</v>
      </c>
      <c r="H26" s="27" t="s">
        <v>29</v>
      </c>
      <c r="I26" s="14"/>
      <c r="J26" s="14"/>
      <c r="K26" s="17"/>
      <c r="L26" s="18"/>
    </row>
    <row r="27" spans="1:15" ht="29" x14ac:dyDescent="0.35">
      <c r="A27" s="7">
        <v>6</v>
      </c>
      <c r="B27" s="13" t="s">
        <v>51</v>
      </c>
      <c r="C27" s="7" t="s">
        <v>31</v>
      </c>
      <c r="D27" s="7">
        <f>2+1+3+1</f>
        <v>7</v>
      </c>
      <c r="E27" s="7" t="s">
        <v>8</v>
      </c>
      <c r="F27" s="7" t="s">
        <v>1</v>
      </c>
      <c r="G27" s="13" t="s">
        <v>30</v>
      </c>
      <c r="H27" s="27" t="s">
        <v>29</v>
      </c>
      <c r="I27" s="14"/>
      <c r="J27" s="14"/>
      <c r="K27" s="17"/>
      <c r="L27" s="18"/>
    </row>
    <row r="28" spans="1:15" ht="29" x14ac:dyDescent="0.35">
      <c r="A28" s="7">
        <v>7</v>
      </c>
      <c r="B28" s="13" t="s">
        <v>52</v>
      </c>
      <c r="C28" s="7" t="s">
        <v>31</v>
      </c>
      <c r="D28" s="7">
        <f>2+2</f>
        <v>4</v>
      </c>
      <c r="E28" s="7" t="s">
        <v>7</v>
      </c>
      <c r="F28" s="7" t="s">
        <v>1</v>
      </c>
      <c r="G28" s="13" t="s">
        <v>30</v>
      </c>
      <c r="H28" s="27" t="s">
        <v>29</v>
      </c>
      <c r="I28" s="14"/>
      <c r="J28" s="14"/>
      <c r="K28" s="17"/>
      <c r="L28" s="18"/>
    </row>
    <row r="29" spans="1:15" ht="29" x14ac:dyDescent="0.35">
      <c r="A29" s="7">
        <v>8</v>
      </c>
      <c r="B29" s="13" t="s">
        <v>53</v>
      </c>
      <c r="C29" s="7" t="s">
        <v>31</v>
      </c>
      <c r="D29" s="7">
        <f>4+1+1</f>
        <v>6</v>
      </c>
      <c r="E29" s="7" t="s">
        <v>11</v>
      </c>
      <c r="F29" s="7" t="s">
        <v>1</v>
      </c>
      <c r="G29" s="13" t="s">
        <v>30</v>
      </c>
      <c r="H29" s="27" t="s">
        <v>29</v>
      </c>
      <c r="I29" s="19"/>
      <c r="J29" s="19"/>
      <c r="L29" s="18"/>
    </row>
    <row r="30" spans="1:15" ht="29" x14ac:dyDescent="0.35">
      <c r="A30" s="7">
        <v>9</v>
      </c>
      <c r="B30" s="13" t="s">
        <v>54</v>
      </c>
      <c r="C30" s="7" t="s">
        <v>31</v>
      </c>
      <c r="D30" s="43">
        <v>2</v>
      </c>
      <c r="E30" s="7" t="s">
        <v>6</v>
      </c>
      <c r="F30" s="7" t="s">
        <v>1</v>
      </c>
      <c r="G30" s="13" t="s">
        <v>30</v>
      </c>
      <c r="H30" s="27" t="s">
        <v>29</v>
      </c>
      <c r="I30" s="14"/>
      <c r="L30" s="18"/>
    </row>
    <row r="31" spans="1:15" ht="29" x14ac:dyDescent="0.35">
      <c r="A31" s="7">
        <v>10</v>
      </c>
      <c r="B31" s="13" t="s">
        <v>55</v>
      </c>
      <c r="C31" s="7" t="s">
        <v>31</v>
      </c>
      <c r="D31" s="7">
        <f>1+1</f>
        <v>2</v>
      </c>
      <c r="E31" s="7" t="s">
        <v>9</v>
      </c>
      <c r="F31" s="7" t="s">
        <v>1</v>
      </c>
      <c r="G31" s="13" t="s">
        <v>30</v>
      </c>
      <c r="H31" s="27" t="s">
        <v>29</v>
      </c>
      <c r="I31" s="19"/>
      <c r="J31" s="19"/>
      <c r="L31" s="18"/>
    </row>
    <row r="32" spans="1:15" ht="41.5" customHeight="1" x14ac:dyDescent="0.35">
      <c r="A32" s="7">
        <v>11</v>
      </c>
      <c r="B32" s="13" t="s">
        <v>56</v>
      </c>
      <c r="C32" s="7" t="s">
        <v>31</v>
      </c>
      <c r="D32" s="7">
        <f>1+8+6</f>
        <v>15</v>
      </c>
      <c r="E32" s="7" t="s">
        <v>4</v>
      </c>
      <c r="F32" s="7" t="s">
        <v>1</v>
      </c>
      <c r="G32" s="13" t="s">
        <v>30</v>
      </c>
      <c r="H32" s="27" t="s">
        <v>29</v>
      </c>
      <c r="I32" s="14"/>
      <c r="J32" s="14"/>
      <c r="K32" s="17"/>
      <c r="L32" s="18"/>
    </row>
    <row r="33" spans="1:14" ht="29" x14ac:dyDescent="0.35">
      <c r="A33" s="7">
        <v>12</v>
      </c>
      <c r="B33" s="13" t="s">
        <v>57</v>
      </c>
      <c r="C33" s="7" t="s">
        <v>31</v>
      </c>
      <c r="D33" s="7">
        <v>2</v>
      </c>
      <c r="E33" s="7" t="s">
        <v>14</v>
      </c>
      <c r="F33" s="7" t="s">
        <v>1</v>
      </c>
      <c r="G33" s="13" t="s">
        <v>30</v>
      </c>
      <c r="H33" s="27" t="s">
        <v>29</v>
      </c>
      <c r="I33" s="19"/>
      <c r="J33" s="19"/>
      <c r="K33" s="21"/>
      <c r="L33" s="18"/>
    </row>
    <row r="34" spans="1:14" ht="29" x14ac:dyDescent="0.35">
      <c r="A34" s="7">
        <v>13</v>
      </c>
      <c r="B34" s="13" t="s">
        <v>58</v>
      </c>
      <c r="C34" s="7" t="s">
        <v>31</v>
      </c>
      <c r="D34" s="7">
        <v>1</v>
      </c>
      <c r="E34" s="7" t="s">
        <v>10</v>
      </c>
      <c r="F34" s="7" t="s">
        <v>1</v>
      </c>
      <c r="G34" s="13" t="s">
        <v>30</v>
      </c>
      <c r="H34" s="27" t="s">
        <v>29</v>
      </c>
      <c r="I34" s="19"/>
      <c r="J34" s="22"/>
      <c r="K34" s="10"/>
      <c r="L34" s="16"/>
      <c r="M34" s="10"/>
    </row>
    <row r="35" spans="1:14" ht="29" x14ac:dyDescent="0.35">
      <c r="A35" s="7">
        <v>14</v>
      </c>
      <c r="B35" s="13" t="s">
        <v>70</v>
      </c>
      <c r="C35" s="7" t="s">
        <v>31</v>
      </c>
      <c r="D35" s="43">
        <v>1</v>
      </c>
      <c r="E35" s="7" t="s">
        <v>5</v>
      </c>
      <c r="F35" s="7" t="s">
        <v>1</v>
      </c>
      <c r="G35" s="13" t="s">
        <v>30</v>
      </c>
      <c r="H35" s="27" t="s">
        <v>29</v>
      </c>
      <c r="I35" s="19"/>
      <c r="J35" s="22"/>
      <c r="K35" s="10"/>
      <c r="L35" s="16"/>
      <c r="M35" s="10"/>
    </row>
    <row r="36" spans="1:14" x14ac:dyDescent="0.35">
      <c r="A36" s="7"/>
      <c r="B36" s="6"/>
      <c r="D36" s="6"/>
      <c r="E36" s="6"/>
      <c r="F36" s="6"/>
      <c r="G36" s="13"/>
      <c r="H36" s="27"/>
      <c r="I36" s="19"/>
      <c r="J36" s="22"/>
      <c r="K36" s="7"/>
      <c r="L36" s="16"/>
      <c r="M36" s="10"/>
    </row>
    <row r="37" spans="1:14" ht="29" x14ac:dyDescent="0.35">
      <c r="A37" s="7">
        <v>1</v>
      </c>
      <c r="B37" s="4" t="s">
        <v>59</v>
      </c>
      <c r="C37" s="7" t="s">
        <v>31</v>
      </c>
      <c r="D37" s="2">
        <v>1</v>
      </c>
      <c r="E37" s="2" t="s">
        <v>13</v>
      </c>
      <c r="F37" s="2" t="s">
        <v>1</v>
      </c>
      <c r="G37" s="13" t="s">
        <v>30</v>
      </c>
      <c r="H37" s="27" t="s">
        <v>29</v>
      </c>
      <c r="I37" s="19"/>
      <c r="J37" s="19"/>
      <c r="K37" s="21"/>
      <c r="L37" s="18"/>
    </row>
    <row r="38" spans="1:14" s="24" customFormat="1" ht="29" x14ac:dyDescent="0.4">
      <c r="A38" s="7">
        <v>2</v>
      </c>
      <c r="B38" s="4" t="s">
        <v>60</v>
      </c>
      <c r="C38" s="7" t="s">
        <v>31</v>
      </c>
      <c r="D38" s="2">
        <v>1</v>
      </c>
      <c r="E38" s="2" t="s">
        <v>8</v>
      </c>
      <c r="F38" s="2" t="s">
        <v>1</v>
      </c>
      <c r="G38" s="13" t="s">
        <v>30</v>
      </c>
      <c r="H38" s="27" t="s">
        <v>29</v>
      </c>
      <c r="I38" s="14"/>
      <c r="J38" s="6"/>
      <c r="K38" s="17"/>
      <c r="L38" s="18"/>
      <c r="M38" s="6"/>
      <c r="N38" s="23"/>
    </row>
    <row r="39" spans="1:14" ht="29" x14ac:dyDescent="0.35">
      <c r="A39" s="7">
        <v>3</v>
      </c>
      <c r="B39" s="4" t="s">
        <v>61</v>
      </c>
      <c r="C39" s="7" t="s">
        <v>31</v>
      </c>
      <c r="D39" s="2">
        <f>1+1</f>
        <v>2</v>
      </c>
      <c r="E39" s="2" t="s">
        <v>7</v>
      </c>
      <c r="F39" s="2" t="s">
        <v>1</v>
      </c>
      <c r="G39" s="13" t="s">
        <v>30</v>
      </c>
      <c r="H39" s="27" t="s">
        <v>29</v>
      </c>
      <c r="I39" s="14"/>
      <c r="J39" s="14"/>
      <c r="K39" s="17"/>
      <c r="L39" s="16"/>
      <c r="M39" s="10"/>
    </row>
    <row r="40" spans="1:14" ht="29" x14ac:dyDescent="0.35">
      <c r="A40" s="7">
        <v>4</v>
      </c>
      <c r="B40" s="5" t="s">
        <v>63</v>
      </c>
      <c r="C40" s="7" t="s">
        <v>31</v>
      </c>
      <c r="D40" s="1">
        <v>1</v>
      </c>
      <c r="E40" s="1" t="s">
        <v>7</v>
      </c>
      <c r="F40" s="1" t="s">
        <v>3</v>
      </c>
      <c r="G40" s="13" t="s">
        <v>30</v>
      </c>
      <c r="H40" s="27" t="s">
        <v>29</v>
      </c>
      <c r="I40" s="14"/>
      <c r="L40" s="18"/>
    </row>
    <row r="41" spans="1:14" ht="29.5" thickBot="1" x14ac:dyDescent="0.4">
      <c r="A41" s="35">
        <v>5</v>
      </c>
      <c r="B41" s="34" t="s">
        <v>62</v>
      </c>
      <c r="C41" s="35" t="s">
        <v>31</v>
      </c>
      <c r="D41" s="3">
        <v>1</v>
      </c>
      <c r="E41" s="3" t="s">
        <v>11</v>
      </c>
      <c r="F41" s="3" t="s">
        <v>3</v>
      </c>
      <c r="G41" s="36" t="s">
        <v>30</v>
      </c>
      <c r="H41" s="37" t="s">
        <v>29</v>
      </c>
      <c r="I41" s="38"/>
      <c r="J41" s="38"/>
      <c r="K41" s="39"/>
      <c r="L41" s="40"/>
      <c r="M41" s="41"/>
    </row>
    <row r="42" spans="1:14" ht="15" thickTop="1" x14ac:dyDescent="0.35">
      <c r="A42" s="7"/>
      <c r="G42" s="14"/>
      <c r="I42" s="14"/>
      <c r="J42" s="14"/>
      <c r="K42" s="17"/>
      <c r="L42" s="18"/>
    </row>
    <row r="43" spans="1:14" x14ac:dyDescent="0.35">
      <c r="A43" s="7"/>
      <c r="G43" s="14"/>
      <c r="I43" s="14"/>
      <c r="J43" s="14"/>
      <c r="K43" s="17"/>
      <c r="L43" s="18"/>
    </row>
    <row r="44" spans="1:14" x14ac:dyDescent="0.35">
      <c r="A44" s="7"/>
      <c r="B44" s="14" t="s">
        <v>64</v>
      </c>
      <c r="G44" s="14"/>
      <c r="I44" s="14"/>
      <c r="J44" s="14"/>
      <c r="K44" s="17"/>
      <c r="L44" s="18"/>
    </row>
    <row r="45" spans="1:14" x14ac:dyDescent="0.35">
      <c r="A45" s="7"/>
      <c r="G45" s="14"/>
      <c r="I45" s="14"/>
      <c r="K45" s="17"/>
      <c r="L45" s="18"/>
    </row>
    <row r="46" spans="1:14" x14ac:dyDescent="0.35">
      <c r="A46" s="7"/>
      <c r="G46" s="14"/>
      <c r="I46" s="14"/>
      <c r="J46" s="14"/>
      <c r="K46" s="17"/>
      <c r="L46" s="18"/>
    </row>
    <row r="47" spans="1:14" x14ac:dyDescent="0.35">
      <c r="A47" s="7"/>
      <c r="G47" s="14"/>
      <c r="I47" s="14"/>
      <c r="J47" s="14"/>
      <c r="K47" s="17"/>
      <c r="L47" s="18"/>
    </row>
    <row r="48" spans="1:14" x14ac:dyDescent="0.35">
      <c r="A48" s="7"/>
      <c r="G48" s="14"/>
      <c r="I48" s="14"/>
      <c r="J48" s="14"/>
      <c r="K48" s="17"/>
      <c r="L48" s="18"/>
    </row>
  </sheetData>
  <sheetProtection selectLockedCells="1"/>
  <autoFilter ref="B2:J48"/>
  <sortState ref="A2:O30">
    <sortCondition ref="A1"/>
  </sortState>
  <mergeCells count="1">
    <mergeCell ref="A1:M1"/>
  </mergeCells>
  <pageMargins left="0.2" right="0.2" top="0.25" bottom="0.25" header="0.3" footer="0.3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materials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Onise Beridze</dc:creator>
  <cp:lastModifiedBy>Vano Tsiklauri</cp:lastModifiedBy>
  <cp:lastPrinted>2022-05-02T07:24:15Z</cp:lastPrinted>
  <dcterms:created xsi:type="dcterms:W3CDTF">2022-03-14T05:25:52Z</dcterms:created>
  <dcterms:modified xsi:type="dcterms:W3CDTF">2022-12-17T13:34:15Z</dcterms:modified>
</cp:coreProperties>
</file>